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Arkusz1!$B$2:$J$80</definedName>
    <definedName function="false" hidden="false" localSheetId="0" name="Excel_BuiltIn_Print_Area" vbProcedure="false">Arkusz1!$B$3:$J$81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7" authorId="0">
      <text>
        <r>
          <rPr>
            <sz val="10"/>
            <rFont val="Arial"/>
            <family val="2"/>
            <charset val="1"/>
          </rPr>
          <t xml:space="preserve">Wprowadź poprzedni stan inwertera / falownika. Jeżeli jest to pierwszy odczyt wprowadź 0</t>
        </r>
      </text>
    </comment>
    <comment ref="G8" authorId="0">
      <text>
        <r>
          <rPr>
            <sz val="10"/>
            <rFont val="Arial"/>
            <family val="2"/>
            <charset val="1"/>
          </rPr>
          <t xml:space="preserve">Wprowadź aktualnie ile zostało wyprodukowane energii elektrycznej przez inwerter / falownik</t>
        </r>
      </text>
    </comment>
    <comment ref="G35" authorId="0">
      <text>
        <r>
          <rPr>
            <sz val="10"/>
            <rFont val="Arial"/>
            <family val="2"/>
            <charset val="1"/>
          </rPr>
          <t xml:space="preserve">Wartość ta informuje ile energii zużyłeś na bieżąco z instalacji fotowoltaicznej</t>
        </r>
      </text>
    </comment>
    <comment ref="G36" authorId="0">
      <text>
        <r>
          <rPr>
            <sz val="10"/>
            <rFont val="Arial"/>
            <family val="2"/>
            <charset val="1"/>
          </rPr>
          <t xml:space="preserve">Wartość ta informuje nas ile energii elektrycznej oddałeś energetyce</t>
        </r>
      </text>
    </comment>
    <comment ref="G37" authorId="0">
      <text>
        <r>
          <rPr>
            <sz val="10"/>
            <rFont val="Arial"/>
            <family val="2"/>
            <charset val="1"/>
          </rPr>
          <t xml:space="preserve">Wartość ta informuje nas ile energii elektrycznej mamy do odebrania z sieci</t>
        </r>
      </text>
    </comment>
    <comment ref="G39" authorId="0">
      <text>
        <r>
          <rPr>
            <sz val="10"/>
            <rFont val="Arial"/>
            <family val="2"/>
            <charset val="1"/>
          </rPr>
          <t xml:space="preserve">Wartość ta informuje ile całkowicie energii elektrycznej zostało zużyte</t>
        </r>
      </text>
    </comment>
    <comment ref="G40" authorId="0">
      <text>
        <r>
          <rPr>
            <sz val="10"/>
            <rFont val="Arial"/>
            <family val="2"/>
            <charset val="1"/>
          </rPr>
          <t xml:space="preserve">Wartość ta informuje nas ile energii elektrycznej zostało pobrane z sieci za którą musimy zapłacić jeżeli wyskoczy 0 oznacza to że wyprodukowanej energii jest więcej od pobranej</t>
        </r>
      </text>
    </comment>
    <comment ref="G41" authorId="0">
      <text>
        <r>
          <rPr>
            <sz val="10"/>
            <rFont val="Arial"/>
            <family val="2"/>
            <charset val="1"/>
          </rPr>
          <t xml:space="preserve">Jeżeli wartość jest większa od 0 oznacza to że zostało wyprodukowane więcej energii niż zużyte.</t>
        </r>
      </text>
    </comment>
    <comment ref="G42" authorId="0">
      <text>
        <r>
          <rPr>
            <sz val="10"/>
            <rFont val="Arial"/>
            <family val="2"/>
            <charset val="1"/>
          </rPr>
          <t xml:space="preserve">Tyle energii elektrycznej oddałeś sprzedawcy w zamian za magazynowanie nadmiaru wyprodukowanej energii</t>
        </r>
      </text>
    </comment>
    <comment ref="G68" authorId="0">
      <text>
        <r>
          <rPr>
            <sz val="10"/>
            <rFont val="Arial"/>
            <family val="2"/>
            <charset val="1"/>
          </rPr>
          <t xml:space="preserve">Tutaj podane jest faktyczne zużycie z instalacji PV za dany okres. Wartość nie uwzględnia nadmiaru wyprodukowanej energii</t>
        </r>
      </text>
    </comment>
  </commentList>
</comments>
</file>

<file path=xl/sharedStrings.xml><?xml version="1.0" encoding="utf-8"?>
<sst xmlns="http://schemas.openxmlformats.org/spreadsheetml/2006/main" count="72" uniqueCount="68">
  <si>
    <t xml:space="preserve">Rozliczenie za okres:</t>
  </si>
  <si>
    <t xml:space="preserve">tutaj wpisz okres rozliczenia</t>
  </si>
  <si>
    <t xml:space="preserve">L.P.</t>
  </si>
  <si>
    <t xml:space="preserve">Odczyt inwertera / falownika</t>
  </si>
  <si>
    <t xml:space="preserve">Wyprodukowana energia elektryczna odczyt poprzedni</t>
  </si>
  <si>
    <t xml:space="preserve">Aktualny stan wyprodukowanej energii</t>
  </si>
  <si>
    <t xml:space="preserve">Odczyty licznika</t>
  </si>
  <si>
    <t xml:space="preserve">Pobrana energia elektryczna poprzedni odczyt STREFA I</t>
  </si>
  <si>
    <t xml:space="preserve">Pobrana energia elektryczna poprzedni odczyt STREFA II</t>
  </si>
  <si>
    <t xml:space="preserve">Pobrana energia elektryczna aktualny odczyt STREFA I</t>
  </si>
  <si>
    <t xml:space="preserve">Pobrana energia elektryczna stan aktualny STREFA II</t>
  </si>
  <si>
    <t xml:space="preserve">Oddana energia elektryczna poprzedni odczyt STREFA I</t>
  </si>
  <si>
    <t xml:space="preserve">Oddana energia elektryczna poprzedni odczyt STREFA II</t>
  </si>
  <si>
    <t xml:space="preserve">Oddana energia elektryczna aktualny odczyt STREFA I</t>
  </si>
  <si>
    <t xml:space="preserve">Oddana energia elektryczna aktualny odczyt STREFA II</t>
  </si>
  <si>
    <t xml:space="preserve">Energia do odebrania z poprzedniego okresu</t>
  </si>
  <si>
    <t xml:space="preserve">,</t>
  </si>
  <si>
    <t xml:space="preserve">Proporcje zużycia w % i energia do odebrania rozłożona proporcjonalnie do zużycia</t>
  </si>
  <si>
    <t xml:space="preserve">Zużycie energii elektrycznej STREFA I</t>
  </si>
  <si>
    <t xml:space="preserve">Zużycie energii elektrycznej STREFA II</t>
  </si>
  <si>
    <t xml:space="preserve">Całkowite zużycie energii elektrycznej STREFA I + II</t>
  </si>
  <si>
    <t xml:space="preserve">Całkowita oddana energia elektryczna STREFA I + II</t>
  </si>
  <si>
    <t xml:space="preserve">Całkowita wyprodukowana energia przez instalację PV</t>
  </si>
  <si>
    <t xml:space="preserve">Zużycie bieżące z instalacji PV</t>
  </si>
  <si>
    <t xml:space="preserve">Faktyczna oddana energia do sieci</t>
  </si>
  <si>
    <t xml:space="preserve">Energia do odebrania z sieci po uwzględnieniu współczynnika 0,8</t>
  </si>
  <si>
    <t xml:space="preserve">Energia pobrana z sieci STREFA I + II</t>
  </si>
  <si>
    <t xml:space="preserve">Energia do zapłacenia po odjęciu energii do odebrania STREFA I i STREFA II</t>
  </si>
  <si>
    <t xml:space="preserve">Energia do odebrania w następnym okresie rozliczeniowym</t>
  </si>
  <si>
    <t xml:space="preserve">Energia przekazana sprzedawcy zgodnie z ustawą OZE</t>
  </si>
  <si>
    <t xml:space="preserve">Cena netto zł 1kWh</t>
  </si>
  <si>
    <t xml:space="preserve">Zużycie</t>
  </si>
  <si>
    <t xml:space="preserve">Wartość netto zł</t>
  </si>
  <si>
    <t xml:space="preserve">Energia elektryczna dzień (czynna szczytowa) STREFA I</t>
  </si>
  <si>
    <t xml:space="preserve">Energia elektryczna noc (czynna pozaszczytowa)  STREFA II</t>
  </si>
  <si>
    <t xml:space="preserve">Opłaty dystrybucyjne dzień (szczytowa) STREFA I</t>
  </si>
  <si>
    <t xml:space="preserve">Opłaty dystrybucyjne noc (pozaszczytowa) STREFA II</t>
  </si>
  <si>
    <t xml:space="preserve">Opłata kogeneracyjna </t>
  </si>
  <si>
    <t xml:space="preserve">Opłata OZE czynna szczytowa</t>
  </si>
  <si>
    <t xml:space="preserve">31a</t>
  </si>
  <si>
    <t xml:space="preserve">Opłata OZE czynna pozaszczytowa</t>
  </si>
  <si>
    <t xml:space="preserve">Opłaty stałe bez względu na zużycie</t>
  </si>
  <si>
    <t xml:space="preserve">Ilość miesięcy</t>
  </si>
  <si>
    <t xml:space="preserve">Cena netto  </t>
  </si>
  <si>
    <t xml:space="preserve">Wartość netto</t>
  </si>
  <si>
    <t xml:space="preserve">32a</t>
  </si>
  <si>
    <t xml:space="preserve">Opłata mocowa</t>
  </si>
  <si>
    <t xml:space="preserve">Opłata dystrybucyjna stała</t>
  </si>
  <si>
    <t xml:space="preserve">Opłata przejściowa</t>
  </si>
  <si>
    <t xml:space="preserve">Opłata abonamentowa</t>
  </si>
  <si>
    <t xml:space="preserve">Suma netto</t>
  </si>
  <si>
    <t xml:space="preserve">Podatki</t>
  </si>
  <si>
    <t xml:space="preserve">Stawka VAT</t>
  </si>
  <si>
    <t xml:space="preserve">Netto</t>
  </si>
  <si>
    <t xml:space="preserve">VAT</t>
  </si>
  <si>
    <t xml:space="preserve">Wartość brutto</t>
  </si>
  <si>
    <t xml:space="preserve">Sprzedaż energii</t>
  </si>
  <si>
    <t xml:space="preserve">Dystrybucja energii</t>
  </si>
  <si>
    <t xml:space="preserve">Razem do zapłaty</t>
  </si>
  <si>
    <t xml:space="preserve">Energia odebrana + zużyta na bieżąco</t>
  </si>
  <si>
    <t xml:space="preserve">Brutto</t>
  </si>
  <si>
    <t xml:space="preserve">Oszczędności na energii zużytej na bieżąco + odebranej</t>
  </si>
  <si>
    <t xml:space="preserve">Oszczędności na dystrybucji energii zużytej na bieżąco + odebranej</t>
  </si>
  <si>
    <t xml:space="preserve">Suma oszczędności rachunek jest niższy o:</t>
  </si>
  <si>
    <t xml:space="preserve">Bez instalacji fotowoltaicznej rachunek wynosił by:</t>
  </si>
  <si>
    <t xml:space="preserve">Należy wypełnić tylko pola z tłem błękitnym</t>
  </si>
  <si>
    <t xml:space="preserve">We wszystkich grupach taryfowych w roku 2022 wprowadza się stawkę opłaty OZE w wysokości 0,90 zł/MWh czyli 0,0009 gr./kWh</t>
  </si>
  <si>
    <t xml:space="preserve">We wszystkich grupach taryfowych wprowadza się stawkę opłaty kogeneracyjnej w wysokości 4,06zł/MWh czyli 0,00406 gr./kWh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</si>
</sst>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zł-415];[RED]\-#,##0.00\ [$zł-415]"/>
    <numFmt numFmtId="166" formatCode="yyyy\-mm\-dd"/>
    <numFmt numFmtId="167" formatCode="#,##0\ [$kWh];\-#,##0\ [$kWh]"/>
    <numFmt numFmtId="168" formatCode="0.00%"/>
    <numFmt numFmtId="169" formatCode="#,##0.00\ [$Kwh];\-#,##0.00\ [$kWh]"/>
    <numFmt numFmtId="170" formatCode="0.00"/>
    <numFmt numFmtId="171" formatCode="General"/>
    <numFmt numFmtId="172" formatCode="0%"/>
    <numFmt numFmtId="173" formatCode="#,##0.00\ [$zł-415];\-#,##0.00\ [$zł-415]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14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3"/>
      <name val="Arial"/>
      <family val="2"/>
      <charset val="1"/>
    </font>
    <font>
      <b val="true"/>
      <sz val="13"/>
      <color rgb="FFFF3333"/>
      <name val="Arial"/>
      <family val="2"/>
      <charset val="1"/>
    </font>
    <font>
      <b val="true"/>
      <sz val="14"/>
      <color rgb="FFFF3333"/>
      <name val="Arial"/>
      <family val="2"/>
      <charset val="1"/>
    </font>
    <font>
      <b val="true"/>
      <sz val="13"/>
      <color rgb="FF009900"/>
      <name val="Arial"/>
      <family val="2"/>
      <charset val="1"/>
    </font>
    <font>
      <b val="true"/>
      <sz val="14"/>
      <color rgb="FF009900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3"/>
      <name val="Arial"/>
      <family val="2"/>
      <charset val="1"/>
    </font>
    <font>
      <sz val="14"/>
      <color rgb="FFFF3333"/>
      <name val="Arial"/>
      <family val="2"/>
      <charset val="1"/>
    </font>
    <font>
      <sz val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9900"/>
        <bgColor rgb="FF339966"/>
      </patternFill>
    </fill>
    <fill>
      <patternFill patternType="solid">
        <fgColor rgb="FF00CCFF"/>
        <bgColor rgb="FF33CCCC"/>
      </patternFill>
    </fill>
    <fill>
      <patternFill patternType="solid">
        <fgColor rgb="FFFF0066"/>
        <bgColor rgb="FFFF3333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EEEEEE"/>
      </patternFill>
    </fill>
    <fill>
      <patternFill patternType="solid">
        <fgColor rgb="FFDDDDDD"/>
        <bgColor rgb="FFEEEEEE"/>
      </patternFill>
    </fill>
    <fill>
      <patternFill patternType="solid">
        <fgColor rgb="FFCC66FF"/>
        <bgColor rgb="FF9999FF"/>
      </patternFill>
    </fill>
    <fill>
      <patternFill patternType="solid">
        <fgColor rgb="FFFF3333"/>
        <bgColor rgb="FFFF0066"/>
      </patternFill>
    </fill>
    <fill>
      <patternFill patternType="solid">
        <fgColor rgb="FF99FF66"/>
        <bgColor rgb="FF99FF33"/>
      </patternFill>
    </fill>
    <fill>
      <patternFill patternType="solid">
        <fgColor rgb="FF99FF33"/>
        <bgColor rgb="FF99FF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71" fontId="0" fillId="8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71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2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2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1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Wynik2" xfId="20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66FF"/>
      <rgbColor rgb="FFFFCC99"/>
      <rgbColor rgb="FF3366FF"/>
      <rgbColor rgb="FF33CCCC"/>
      <rgbColor rgb="FF99FF33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82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I51" activeCellId="0" sqref="I51"/>
    </sheetView>
  </sheetViews>
  <sheetFormatPr defaultColWidth="11.55078125" defaultRowHeight="14.65" zeroHeight="false" outlineLevelRow="0" outlineLevelCol="0"/>
  <cols>
    <col collapsed="false" customWidth="true" hidden="false" outlineLevel="0" max="1" min="1" style="0" width="18.06"/>
    <col collapsed="false" customWidth="true" hidden="false" outlineLevel="0" max="2" min="2" style="0" width="4.56"/>
    <col collapsed="false" customWidth="true" hidden="false" outlineLevel="0" max="6" min="6" style="0" width="16"/>
    <col collapsed="false" customWidth="true" hidden="false" outlineLevel="0" max="7" min="7" style="0" width="11.3"/>
    <col collapsed="false" customWidth="true" hidden="false" outlineLevel="0" max="8" min="8" style="0" width="12.1"/>
  </cols>
  <sheetData>
    <row r="3" customFormat="false" ht="19.35" hidden="false" customHeight="false" outlineLevel="0" collapsed="false">
      <c r="C3" s="1" t="s">
        <v>0</v>
      </c>
      <c r="D3" s="1"/>
      <c r="E3" s="1"/>
      <c r="F3" s="2" t="s">
        <v>1</v>
      </c>
      <c r="G3" s="2"/>
      <c r="H3" s="2"/>
      <c r="I3" s="2"/>
      <c r="J3" s="2"/>
    </row>
    <row r="4" customFormat="false" ht="19.35" hidden="false" customHeight="false" outlineLevel="0" collapsed="false">
      <c r="B4" s="3" t="s">
        <v>2</v>
      </c>
      <c r="F4" s="4"/>
    </row>
    <row r="5" customFormat="false" ht="19.35" hidden="false" customHeight="false" outlineLevel="0" collapsed="false">
      <c r="B5" s="5"/>
      <c r="C5" s="6" t="s">
        <v>3</v>
      </c>
      <c r="D5" s="6"/>
      <c r="E5" s="6"/>
      <c r="F5" s="6"/>
      <c r="G5" s="6"/>
      <c r="H5" s="6"/>
      <c r="I5" s="6"/>
      <c r="J5" s="6"/>
    </row>
    <row r="6" customFormat="false" ht="14.65" hidden="false" customHeight="false" outlineLevel="0" collapsed="false">
      <c r="B6" s="5"/>
    </row>
    <row r="7" customFormat="false" ht="14.65" hidden="false" customHeight="false" outlineLevel="0" collapsed="false">
      <c r="B7" s="7" t="n">
        <v>1</v>
      </c>
      <c r="C7" s="8" t="s">
        <v>4</v>
      </c>
      <c r="D7" s="8"/>
      <c r="E7" s="8"/>
      <c r="F7" s="8"/>
      <c r="G7" s="9" t="n">
        <v>0</v>
      </c>
    </row>
    <row r="8" customFormat="false" ht="14.65" hidden="false" customHeight="false" outlineLevel="0" collapsed="false">
      <c r="B8" s="7" t="n">
        <v>2</v>
      </c>
      <c r="C8" s="8" t="s">
        <v>5</v>
      </c>
      <c r="D8" s="8"/>
      <c r="E8" s="8"/>
      <c r="F8" s="8"/>
      <c r="G8" s="9" t="n">
        <v>0</v>
      </c>
    </row>
    <row r="9" customFormat="false" ht="14.65" hidden="false" customHeight="false" outlineLevel="0" collapsed="false">
      <c r="B9" s="7"/>
    </row>
    <row r="10" customFormat="false" ht="19.35" hidden="false" customHeight="false" outlineLevel="0" collapsed="false">
      <c r="B10" s="7"/>
      <c r="C10" s="10" t="s">
        <v>6</v>
      </c>
      <c r="D10" s="10"/>
      <c r="E10" s="10"/>
      <c r="F10" s="10"/>
      <c r="G10" s="10"/>
      <c r="H10" s="10"/>
      <c r="I10" s="10"/>
      <c r="J10" s="10"/>
    </row>
    <row r="11" customFormat="false" ht="14.65" hidden="false" customHeight="false" outlineLevel="0" collapsed="false">
      <c r="B11" s="7"/>
    </row>
    <row r="12" customFormat="false" ht="14.65" hidden="false" customHeight="false" outlineLevel="0" collapsed="false">
      <c r="B12" s="7" t="n">
        <v>3</v>
      </c>
      <c r="C12" s="0" t="s">
        <v>7</v>
      </c>
      <c r="G12" s="11" t="n">
        <v>0</v>
      </c>
    </row>
    <row r="13" customFormat="false" ht="14.65" hidden="false" customHeight="false" outlineLevel="0" collapsed="false">
      <c r="B13" s="7" t="n">
        <v>4</v>
      </c>
      <c r="C13" s="8" t="s">
        <v>8</v>
      </c>
      <c r="D13" s="8"/>
      <c r="E13" s="8"/>
      <c r="F13" s="8"/>
      <c r="G13" s="11" t="n">
        <v>0</v>
      </c>
    </row>
    <row r="14" customFormat="false" ht="14.65" hidden="false" customHeight="false" outlineLevel="0" collapsed="false">
      <c r="B14" s="7"/>
      <c r="C14" s="8"/>
      <c r="D14" s="12"/>
      <c r="E14" s="12"/>
      <c r="F14" s="12"/>
      <c r="G14" s="13"/>
    </row>
    <row r="15" customFormat="false" ht="14.65" hidden="false" customHeight="false" outlineLevel="0" collapsed="false">
      <c r="B15" s="7" t="n">
        <v>5</v>
      </c>
      <c r="C15" s="8" t="s">
        <v>9</v>
      </c>
      <c r="D15" s="12"/>
      <c r="E15" s="12"/>
      <c r="F15" s="12"/>
      <c r="G15" s="11" t="n">
        <v>0</v>
      </c>
    </row>
    <row r="16" customFormat="false" ht="14.65" hidden="false" customHeight="false" outlineLevel="0" collapsed="false">
      <c r="B16" s="7" t="n">
        <v>6</v>
      </c>
      <c r="C16" s="8" t="s">
        <v>10</v>
      </c>
      <c r="D16" s="8"/>
      <c r="E16" s="8"/>
      <c r="F16" s="8"/>
      <c r="G16" s="11" t="n">
        <v>0</v>
      </c>
    </row>
    <row r="17" customFormat="false" ht="14.65" hidden="false" customHeight="false" outlineLevel="0" collapsed="false">
      <c r="B17" s="7"/>
      <c r="G17" s="13"/>
    </row>
    <row r="18" customFormat="false" ht="14.65" hidden="false" customHeight="false" outlineLevel="0" collapsed="false">
      <c r="B18" s="7" t="n">
        <v>7</v>
      </c>
      <c r="C18" s="0" t="s">
        <v>11</v>
      </c>
      <c r="G18" s="11" t="n">
        <v>0</v>
      </c>
    </row>
    <row r="19" customFormat="false" ht="14.65" hidden="false" customHeight="false" outlineLevel="0" collapsed="false">
      <c r="B19" s="7" t="n">
        <v>8</v>
      </c>
      <c r="C19" s="8" t="s">
        <v>12</v>
      </c>
      <c r="D19" s="8"/>
      <c r="E19" s="8"/>
      <c r="F19" s="8"/>
      <c r="G19" s="11" t="n">
        <v>0</v>
      </c>
    </row>
    <row r="20" customFormat="false" ht="14.65" hidden="false" customHeight="false" outlineLevel="0" collapsed="false">
      <c r="B20" s="7"/>
      <c r="C20" s="8"/>
      <c r="D20" s="12"/>
      <c r="E20" s="12"/>
      <c r="F20" s="12"/>
      <c r="G20" s="13"/>
    </row>
    <row r="21" customFormat="false" ht="14.65" hidden="false" customHeight="false" outlineLevel="0" collapsed="false">
      <c r="B21" s="7" t="n">
        <v>9</v>
      </c>
      <c r="C21" s="8" t="s">
        <v>13</v>
      </c>
      <c r="D21" s="12"/>
      <c r="E21" s="12"/>
      <c r="F21" s="12"/>
      <c r="G21" s="11" t="n">
        <v>0</v>
      </c>
    </row>
    <row r="22" customFormat="false" ht="14.65" hidden="false" customHeight="false" outlineLevel="0" collapsed="false">
      <c r="B22" s="7" t="n">
        <v>10</v>
      </c>
      <c r="C22" s="8" t="s">
        <v>14</v>
      </c>
      <c r="D22" s="8"/>
      <c r="E22" s="8"/>
      <c r="F22" s="8"/>
      <c r="G22" s="11" t="n">
        <v>0</v>
      </c>
    </row>
    <row r="23" customFormat="false" ht="14.65" hidden="false" customHeight="false" outlineLevel="0" collapsed="false">
      <c r="B23" s="7"/>
      <c r="C23" s="14"/>
      <c r="G23" s="15" t="n">
        <v>0</v>
      </c>
    </row>
    <row r="24" customFormat="false" ht="14.65" hidden="false" customHeight="false" outlineLevel="0" collapsed="false">
      <c r="B24" s="7" t="n">
        <v>11</v>
      </c>
      <c r="C24" s="8" t="s">
        <v>15</v>
      </c>
      <c r="D24" s="8"/>
      <c r="E24" s="8"/>
      <c r="F24" s="8"/>
      <c r="G24" s="11" t="n">
        <v>0</v>
      </c>
    </row>
    <row r="25" customFormat="false" ht="58.95" hidden="false" customHeight="true" outlineLevel="0" collapsed="false">
      <c r="B25" s="7"/>
      <c r="G25" s="0" t="s">
        <v>16</v>
      </c>
      <c r="H25" s="16" t="s">
        <v>17</v>
      </c>
      <c r="I25" s="16"/>
    </row>
    <row r="26" customFormat="false" ht="17" hidden="false" customHeight="false" outlineLevel="0" collapsed="false">
      <c r="B26" s="7" t="n">
        <v>12</v>
      </c>
      <c r="C26" s="17" t="s">
        <v>18</v>
      </c>
      <c r="D26" s="17"/>
      <c r="E26" s="17"/>
      <c r="F26" s="17"/>
      <c r="G26" s="18" t="n">
        <f aca="false">G15-G12</f>
        <v>0</v>
      </c>
      <c r="H26" s="19" t="e">
        <f aca="false">G26/G28</f>
        <v>#DIV/0!</v>
      </c>
      <c r="I26" s="20" t="e">
        <f aca="false">G37*H26</f>
        <v>#DIV/0!</v>
      </c>
    </row>
    <row r="27" customFormat="false" ht="17" hidden="false" customHeight="false" outlineLevel="0" collapsed="false">
      <c r="B27" s="7" t="n">
        <v>13</v>
      </c>
      <c r="C27" s="17" t="s">
        <v>19</v>
      </c>
      <c r="D27" s="17"/>
      <c r="E27" s="17"/>
      <c r="F27" s="17"/>
      <c r="G27" s="18" t="n">
        <f aca="false">G16-G13</f>
        <v>0</v>
      </c>
      <c r="H27" s="19" t="e">
        <f aca="false">G27/G28</f>
        <v>#DIV/0!</v>
      </c>
      <c r="I27" s="20" t="e">
        <f aca="false">H27*G37</f>
        <v>#DIV/0!</v>
      </c>
    </row>
    <row r="28" customFormat="false" ht="17" hidden="false" customHeight="false" outlineLevel="0" collapsed="false">
      <c r="B28" s="7" t="n">
        <v>14</v>
      </c>
      <c r="C28" s="17" t="s">
        <v>20</v>
      </c>
      <c r="D28" s="17"/>
      <c r="E28" s="17"/>
      <c r="F28" s="17"/>
      <c r="G28" s="18" t="n">
        <f aca="false">G26+G27</f>
        <v>0</v>
      </c>
    </row>
    <row r="29" customFormat="false" ht="14.65" hidden="false" customHeight="false" outlineLevel="0" collapsed="false">
      <c r="B29" s="7"/>
    </row>
    <row r="30" customFormat="false" ht="17" hidden="false" customHeight="false" outlineLevel="0" collapsed="false">
      <c r="B30" s="7" t="n">
        <v>15</v>
      </c>
      <c r="C30" s="17" t="s">
        <v>13</v>
      </c>
      <c r="D30" s="17"/>
      <c r="E30" s="17"/>
      <c r="F30" s="17"/>
      <c r="G30" s="18" t="n">
        <f aca="false">G21-G18</f>
        <v>0</v>
      </c>
    </row>
    <row r="31" customFormat="false" ht="17" hidden="false" customHeight="false" outlineLevel="0" collapsed="false">
      <c r="B31" s="7" t="n">
        <v>16</v>
      </c>
      <c r="C31" s="17" t="s">
        <v>14</v>
      </c>
      <c r="D31" s="17"/>
      <c r="E31" s="17"/>
      <c r="F31" s="17"/>
      <c r="G31" s="18" t="n">
        <f aca="false">G22-G19</f>
        <v>0</v>
      </c>
    </row>
    <row r="32" customFormat="false" ht="17" hidden="false" customHeight="false" outlineLevel="0" collapsed="false">
      <c r="B32" s="7" t="n">
        <v>17</v>
      </c>
      <c r="C32" s="17" t="s">
        <v>21</v>
      </c>
      <c r="D32" s="17"/>
      <c r="E32" s="17"/>
      <c r="F32" s="17"/>
      <c r="G32" s="18" t="n">
        <f aca="false">G30+G31</f>
        <v>0</v>
      </c>
    </row>
    <row r="33" customFormat="false" ht="17" hidden="false" customHeight="false" outlineLevel="0" collapsed="false">
      <c r="B33" s="7" t="n">
        <v>18</v>
      </c>
      <c r="C33" s="17" t="s">
        <v>22</v>
      </c>
      <c r="D33" s="17"/>
      <c r="E33" s="17"/>
      <c r="F33" s="17"/>
      <c r="G33" s="18" t="n">
        <f aca="false">G8-G7</f>
        <v>0</v>
      </c>
    </row>
    <row r="34" customFormat="false" ht="14.65" hidden="false" customHeight="false" outlineLevel="0" collapsed="false">
      <c r="B34" s="7"/>
    </row>
    <row r="35" customFormat="false" ht="19.35" hidden="false" customHeight="false" outlineLevel="0" collapsed="false">
      <c r="B35" s="7" t="n">
        <v>19</v>
      </c>
      <c r="C35" s="21" t="s">
        <v>23</v>
      </c>
      <c r="D35" s="21"/>
      <c r="E35" s="21"/>
      <c r="F35" s="21"/>
      <c r="G35" s="22" t="n">
        <f aca="false">IF((G8-G7)-(G32)&lt;0,"0",(G8-G7)-(G32))</f>
        <v>0</v>
      </c>
      <c r="H35" s="22"/>
      <c r="I35" s="23"/>
      <c r="J35" s="23"/>
    </row>
    <row r="36" customFormat="false" ht="19.35" hidden="false" customHeight="false" outlineLevel="0" collapsed="false">
      <c r="B36" s="7" t="n">
        <v>20</v>
      </c>
      <c r="C36" s="24" t="s">
        <v>24</v>
      </c>
      <c r="G36" s="25" t="n">
        <f aca="false">G32</f>
        <v>0</v>
      </c>
      <c r="H36" s="25"/>
    </row>
    <row r="37" customFormat="false" ht="32.75" hidden="false" customHeight="true" outlineLevel="0" collapsed="false">
      <c r="B37" s="7" t="n">
        <v>21</v>
      </c>
      <c r="C37" s="26" t="s">
        <v>25</v>
      </c>
      <c r="D37" s="26"/>
      <c r="E37" s="26"/>
      <c r="F37" s="26"/>
      <c r="G37" s="22" t="n">
        <f aca="false">G36*0.8+G24</f>
        <v>0</v>
      </c>
      <c r="H37" s="22"/>
      <c r="I37" s="27"/>
      <c r="J37" s="23"/>
    </row>
    <row r="38" customFormat="false" ht="19.35" hidden="false" customHeight="false" outlineLevel="0" collapsed="false">
      <c r="B38" s="7"/>
      <c r="C38" s="28"/>
      <c r="D38" s="29"/>
      <c r="E38" s="29"/>
      <c r="F38" s="30"/>
      <c r="G38" s="31"/>
      <c r="H38" s="32"/>
      <c r="I38" s="29"/>
    </row>
    <row r="39" customFormat="false" ht="17.35" hidden="false" customHeight="true" outlineLevel="0" collapsed="false">
      <c r="B39" s="7" t="n">
        <v>22</v>
      </c>
      <c r="C39" s="33" t="s">
        <v>26</v>
      </c>
      <c r="D39" s="33"/>
      <c r="E39" s="33"/>
      <c r="F39" s="33"/>
      <c r="G39" s="25" t="n">
        <f aca="false">G28</f>
        <v>0</v>
      </c>
      <c r="H39" s="25"/>
      <c r="I39" s="29"/>
    </row>
    <row r="40" customFormat="false" ht="32.75" hidden="false" customHeight="true" outlineLevel="0" collapsed="false">
      <c r="B40" s="7" t="n">
        <v>23</v>
      </c>
      <c r="C40" s="34" t="s">
        <v>27</v>
      </c>
      <c r="D40" s="34"/>
      <c r="E40" s="34"/>
      <c r="F40" s="34"/>
      <c r="G40" s="35" t="e">
        <f aca="false">IF(G26-I26&lt;0,"0",G26-I26)</f>
        <v>#DIV/0!</v>
      </c>
      <c r="H40" s="35"/>
      <c r="I40" s="36" t="e">
        <f aca="false">IF(G27-I27&lt;0,"0",G27-I27)</f>
        <v>#DIV/0!</v>
      </c>
      <c r="J40" s="36"/>
    </row>
    <row r="41" customFormat="false" ht="32.75" hidden="false" customHeight="true" outlineLevel="0" collapsed="false">
      <c r="B41" s="7" t="n">
        <v>24</v>
      </c>
      <c r="C41" s="37" t="s">
        <v>28</v>
      </c>
      <c r="D41" s="37"/>
      <c r="E41" s="37"/>
      <c r="F41" s="37"/>
      <c r="G41" s="38" t="n">
        <f aca="false">IF(G39-G37&gt;0,"0",(G39-G37)*(-1))</f>
        <v>-0</v>
      </c>
      <c r="H41" s="38"/>
      <c r="I41" s="29"/>
    </row>
    <row r="42" customFormat="false" ht="32.75" hidden="false" customHeight="true" outlineLevel="0" collapsed="false">
      <c r="B42" s="7" t="n">
        <v>25</v>
      </c>
      <c r="C42" s="39" t="s">
        <v>29</v>
      </c>
      <c r="D42" s="39"/>
      <c r="E42" s="39"/>
      <c r="F42" s="39"/>
      <c r="G42" s="40" t="n">
        <f aca="false">G36*0.2</f>
        <v>0</v>
      </c>
      <c r="H42" s="40"/>
      <c r="I42" s="29"/>
    </row>
    <row r="43" customFormat="false" ht="11.9" hidden="false" customHeight="true" outlineLevel="0" collapsed="false">
      <c r="B43" s="41"/>
      <c r="C43" s="42"/>
      <c r="D43" s="43"/>
      <c r="E43" s="43"/>
      <c r="F43" s="43"/>
      <c r="H43" s="43"/>
      <c r="I43" s="43"/>
      <c r="J43" s="43"/>
    </row>
    <row r="44" customFormat="false" ht="14.65" hidden="false" customHeight="false" outlineLevel="0" collapsed="false">
      <c r="B44" s="44"/>
      <c r="C44" s="44"/>
      <c r="D44" s="44"/>
      <c r="E44" s="44"/>
      <c r="F44" s="44"/>
      <c r="G44" s="44"/>
      <c r="H44" s="44"/>
      <c r="I44" s="44"/>
      <c r="J44" s="44"/>
    </row>
    <row r="45" customFormat="false" ht="25.35" hidden="false" customHeight="false" outlineLevel="0" collapsed="false">
      <c r="B45" s="7"/>
      <c r="C45" s="44"/>
      <c r="D45" s="44"/>
      <c r="E45" s="44"/>
      <c r="F45" s="44"/>
      <c r="G45" s="44"/>
      <c r="H45" s="45" t="s">
        <v>30</v>
      </c>
      <c r="I45" s="45" t="s">
        <v>31</v>
      </c>
      <c r="J45" s="45" t="s">
        <v>32</v>
      </c>
    </row>
    <row r="46" customFormat="false" ht="14.65" hidden="false" customHeight="false" outlineLevel="0" collapsed="false">
      <c r="B46" s="5" t="n">
        <v>26</v>
      </c>
      <c r="C46" s="46" t="s">
        <v>33</v>
      </c>
      <c r="D46" s="46"/>
      <c r="E46" s="46"/>
      <c r="F46" s="46"/>
      <c r="G46" s="46"/>
      <c r="H46" s="47" t="n">
        <v>0.4002</v>
      </c>
      <c r="I46" s="48" t="e">
        <f aca="false">G40</f>
        <v>#DIV/0!</v>
      </c>
      <c r="J46" s="49" t="e">
        <f aca="false">H46*I46</f>
        <v>#DIV/0!</v>
      </c>
    </row>
    <row r="47" customFormat="false" ht="14.65" hidden="false" customHeight="false" outlineLevel="0" collapsed="false">
      <c r="B47" s="5" t="n">
        <v>27</v>
      </c>
      <c r="C47" s="50" t="s">
        <v>34</v>
      </c>
      <c r="D47" s="51"/>
      <c r="E47" s="51"/>
      <c r="F47" s="51"/>
      <c r="G47" s="51"/>
      <c r="H47" s="47" t="n">
        <v>0.1937</v>
      </c>
      <c r="I47" s="48" t="e">
        <f aca="false">I40</f>
        <v>#DIV/0!</v>
      </c>
      <c r="J47" s="49" t="e">
        <f aca="false">I47*H47</f>
        <v>#DIV/0!</v>
      </c>
    </row>
    <row r="48" customFormat="false" ht="14.65" hidden="false" customHeight="false" outlineLevel="0" collapsed="false">
      <c r="B48" s="5" t="n">
        <v>28</v>
      </c>
      <c r="C48" s="46" t="s">
        <v>35</v>
      </c>
      <c r="D48" s="46"/>
      <c r="E48" s="46"/>
      <c r="F48" s="46"/>
      <c r="G48" s="46"/>
      <c r="H48" s="47" t="n">
        <v>0.2274</v>
      </c>
      <c r="I48" s="48" t="e">
        <f aca="false">G40</f>
        <v>#DIV/0!</v>
      </c>
      <c r="J48" s="49" t="e">
        <f aca="false">I48*H48</f>
        <v>#DIV/0!</v>
      </c>
    </row>
    <row r="49" customFormat="false" ht="14.65" hidden="false" customHeight="false" outlineLevel="0" collapsed="false">
      <c r="B49" s="5" t="n">
        <v>29</v>
      </c>
      <c r="C49" s="50" t="s">
        <v>36</v>
      </c>
      <c r="D49" s="50"/>
      <c r="E49" s="50"/>
      <c r="F49" s="50"/>
      <c r="G49" s="50"/>
      <c r="H49" s="47" t="n">
        <v>0.0476</v>
      </c>
      <c r="I49" s="48" t="e">
        <f aca="false">I40</f>
        <v>#DIV/0!</v>
      </c>
      <c r="J49" s="49" t="e">
        <f aca="false">I49*H49</f>
        <v>#DIV/0!</v>
      </c>
    </row>
    <row r="50" customFormat="false" ht="14.65" hidden="false" customHeight="false" outlineLevel="0" collapsed="false">
      <c r="B50" s="5" t="n">
        <v>30</v>
      </c>
      <c r="C50" s="8" t="s">
        <v>37</v>
      </c>
      <c r="D50" s="8"/>
      <c r="E50" s="8"/>
      <c r="F50" s="8"/>
      <c r="G50" s="8"/>
      <c r="H50" s="47" t="n">
        <v>0.00406</v>
      </c>
      <c r="I50" s="48" t="n">
        <f aca="false">I51+I52</f>
        <v>0</v>
      </c>
      <c r="J50" s="49" t="n">
        <f aca="false">I50*H50</f>
        <v>0</v>
      </c>
    </row>
    <row r="51" customFormat="false" ht="14.65" hidden="false" customHeight="false" outlineLevel="0" collapsed="false">
      <c r="B51" s="5" t="n">
        <v>31</v>
      </c>
      <c r="C51" s="8" t="s">
        <v>38</v>
      </c>
      <c r="D51" s="8"/>
      <c r="E51" s="8"/>
      <c r="F51" s="8"/>
      <c r="G51" s="8"/>
      <c r="H51" s="47" t="n">
        <v>0.0009</v>
      </c>
      <c r="I51" s="48" t="n">
        <f aca="false">G26</f>
        <v>0</v>
      </c>
      <c r="J51" s="49" t="n">
        <f aca="false">I51*H51</f>
        <v>0</v>
      </c>
    </row>
    <row r="52" customFormat="false" ht="14.65" hidden="false" customHeight="false" outlineLevel="0" collapsed="false">
      <c r="B52" s="5" t="s">
        <v>39</v>
      </c>
      <c r="C52" s="8" t="s">
        <v>40</v>
      </c>
      <c r="D52" s="8"/>
      <c r="E52" s="8"/>
      <c r="F52" s="8"/>
      <c r="G52" s="8"/>
      <c r="H52" s="47" t="n">
        <v>0.0009</v>
      </c>
      <c r="I52" s="48" t="n">
        <f aca="false">G27</f>
        <v>0</v>
      </c>
      <c r="J52" s="49" t="n">
        <f aca="false">I52*H52</f>
        <v>0</v>
      </c>
    </row>
    <row r="53" customFormat="false" ht="14.65" hidden="false" customHeight="false" outlineLevel="0" collapsed="false">
      <c r="B53" s="44"/>
      <c r="I53" s="29"/>
      <c r="J53" s="29"/>
    </row>
    <row r="54" customFormat="false" ht="17" hidden="false" customHeight="false" outlineLevel="0" collapsed="false">
      <c r="B54" s="44"/>
      <c r="C54" s="52" t="s">
        <v>41</v>
      </c>
      <c r="D54" s="52"/>
      <c r="E54" s="52"/>
      <c r="F54" s="52"/>
      <c r="G54" s="52"/>
      <c r="H54" s="52"/>
      <c r="I54" s="52"/>
      <c r="J54" s="52"/>
    </row>
    <row r="55" customFormat="false" ht="25.35" hidden="false" customHeight="false" outlineLevel="0" collapsed="false">
      <c r="B55" s="44"/>
      <c r="G55" s="45" t="s">
        <v>42</v>
      </c>
      <c r="H55" s="45" t="s">
        <v>43</v>
      </c>
      <c r="J55" s="45" t="s">
        <v>44</v>
      </c>
    </row>
    <row r="56" customFormat="false" ht="14.65" hidden="false" customHeight="false" outlineLevel="0" collapsed="false">
      <c r="B56" s="7" t="s">
        <v>45</v>
      </c>
      <c r="C56" s="8" t="s">
        <v>46</v>
      </c>
      <c r="D56" s="8"/>
      <c r="E56" s="8"/>
      <c r="F56" s="8"/>
      <c r="G56" s="53" t="n">
        <v>2</v>
      </c>
      <c r="H56" s="54" t="n">
        <v>13.25</v>
      </c>
      <c r="J56" s="55" t="n">
        <f aca="false">G56*H56</f>
        <v>26.5</v>
      </c>
    </row>
    <row r="57" customFormat="false" ht="14.65" hidden="false" customHeight="false" outlineLevel="0" collapsed="false">
      <c r="B57" s="5" t="n">
        <v>32</v>
      </c>
      <c r="C57" s="8" t="s">
        <v>47</v>
      </c>
      <c r="D57" s="8"/>
      <c r="E57" s="8"/>
      <c r="F57" s="8"/>
      <c r="G57" s="56" t="n">
        <v>2</v>
      </c>
      <c r="H57" s="57" t="n">
        <v>7.49</v>
      </c>
      <c r="J57" s="58" t="n">
        <f aca="false">G57*H57</f>
        <v>14.98</v>
      </c>
    </row>
    <row r="58" customFormat="false" ht="14.65" hidden="false" customHeight="false" outlineLevel="0" collapsed="false">
      <c r="B58" s="5" t="n">
        <v>33</v>
      </c>
      <c r="C58" s="8" t="s">
        <v>48</v>
      </c>
      <c r="D58" s="8"/>
      <c r="E58" s="8"/>
      <c r="F58" s="8"/>
      <c r="G58" s="56" t="n">
        <v>2</v>
      </c>
      <c r="H58" s="47" t="n">
        <v>0.33</v>
      </c>
      <c r="J58" s="58" t="n">
        <f aca="false">H58*G58</f>
        <v>0.66</v>
      </c>
    </row>
    <row r="59" customFormat="false" ht="14.65" hidden="false" customHeight="false" outlineLevel="0" collapsed="false">
      <c r="B59" s="5" t="n">
        <v>34</v>
      </c>
      <c r="C59" s="8" t="s">
        <v>49</v>
      </c>
      <c r="D59" s="8"/>
      <c r="E59" s="8"/>
      <c r="F59" s="8"/>
      <c r="G59" s="56" t="n">
        <v>2</v>
      </c>
      <c r="H59" s="47" t="n">
        <v>2.28</v>
      </c>
      <c r="J59" s="58" t="n">
        <f aca="false">G59*H59</f>
        <v>4.56</v>
      </c>
    </row>
    <row r="60" customFormat="false" ht="14.65" hidden="false" customHeight="false" outlineLevel="0" collapsed="false">
      <c r="B60" s="44"/>
      <c r="C60" s="44"/>
      <c r="D60" s="44"/>
      <c r="E60" s="44"/>
      <c r="F60" s="44"/>
      <c r="G60" s="44"/>
      <c r="H60" s="44"/>
      <c r="I60" s="0" t="s">
        <v>50</v>
      </c>
      <c r="J60" s="49" t="n">
        <f aca="false">J57+J58+J59+J56</f>
        <v>46.7</v>
      </c>
    </row>
    <row r="61" customFormat="false" ht="14.65" hidden="false" customHeight="false" outlineLevel="0" collapsed="false">
      <c r="B61" s="44"/>
      <c r="C61" s="59" t="s">
        <v>51</v>
      </c>
      <c r="D61" s="59"/>
      <c r="E61" s="59"/>
      <c r="F61" s="59"/>
      <c r="G61" s="59"/>
      <c r="H61" s="59"/>
      <c r="I61" s="59"/>
      <c r="J61" s="59"/>
    </row>
    <row r="62" customFormat="false" ht="28.35" hidden="false" customHeight="false" outlineLevel="0" collapsed="false">
      <c r="B62" s="5"/>
      <c r="F62" s="5" t="s">
        <v>52</v>
      </c>
      <c r="G62" s="5" t="s">
        <v>53</v>
      </c>
      <c r="H62" s="5" t="s">
        <v>54</v>
      </c>
      <c r="J62" s="60" t="s">
        <v>55</v>
      </c>
    </row>
    <row r="63" customFormat="false" ht="14.65" hidden="false" customHeight="false" outlineLevel="0" collapsed="false">
      <c r="B63" s="44" t="n">
        <v>35</v>
      </c>
      <c r="C63" s="8" t="s">
        <v>56</v>
      </c>
      <c r="D63" s="8"/>
      <c r="E63" s="8"/>
      <c r="F63" s="61" t="n">
        <v>0.23</v>
      </c>
      <c r="G63" s="49" t="e">
        <f aca="false">J46+J47</f>
        <v>#DIV/0!</v>
      </c>
      <c r="H63" s="49" t="e">
        <f aca="false">F63*G63</f>
        <v>#DIV/0!</v>
      </c>
      <c r="J63" s="49" t="e">
        <f aca="false">G63+H63</f>
        <v>#DIV/0!</v>
      </c>
    </row>
    <row r="64" customFormat="false" ht="14.65" hidden="false" customHeight="false" outlineLevel="0" collapsed="false">
      <c r="B64" s="44"/>
      <c r="C64" s="8" t="s">
        <v>57</v>
      </c>
      <c r="D64" s="8"/>
      <c r="E64" s="8"/>
      <c r="F64" s="61" t="n">
        <v>0.23</v>
      </c>
      <c r="G64" s="49" t="e">
        <f aca="false">J48+J49+J50+J51+J60+J52</f>
        <v>#DIV/0!</v>
      </c>
      <c r="H64" s="49" t="e">
        <f aca="false">F64*G64</f>
        <v>#DIV/0!</v>
      </c>
      <c r="J64" s="49" t="e">
        <f aca="false">G64+H64</f>
        <v>#DIV/0!</v>
      </c>
    </row>
    <row r="65" customFormat="false" ht="14.65" hidden="false" customHeight="false" outlineLevel="0" collapsed="false">
      <c r="B65" s="5"/>
    </row>
    <row r="66" customFormat="false" ht="19.35" hidden="false" customHeight="false" outlineLevel="0" collapsed="false">
      <c r="H66" s="1" t="s">
        <v>58</v>
      </c>
      <c r="I66" s="1"/>
      <c r="J66" s="49" t="e">
        <f aca="false">J63+J64</f>
        <v>#DIV/0!</v>
      </c>
    </row>
    <row r="68" customFormat="false" ht="19.35" hidden="false" customHeight="false" outlineLevel="0" collapsed="false">
      <c r="B68" s="45" t="n">
        <v>36</v>
      </c>
      <c r="C68" s="62" t="s">
        <v>59</v>
      </c>
      <c r="D68" s="62"/>
      <c r="E68" s="62"/>
      <c r="F68" s="62"/>
      <c r="G68" s="63" t="n">
        <f aca="false">G37+G35-G41</f>
        <v>0</v>
      </c>
      <c r="H68" s="63"/>
    </row>
    <row r="69" customFormat="false" ht="14.65" hidden="false" customHeight="false" outlineLevel="0" collapsed="false">
      <c r="B69" s="45"/>
    </row>
    <row r="70" customFormat="false" ht="16.4" hidden="false" customHeight="true" outlineLevel="0" collapsed="false">
      <c r="B70" s="45"/>
      <c r="G70" s="5" t="s">
        <v>53</v>
      </c>
      <c r="H70" s="5" t="s">
        <v>54</v>
      </c>
      <c r="I70" s="5" t="s">
        <v>60</v>
      </c>
    </row>
    <row r="71" customFormat="false" ht="25.35" hidden="false" customHeight="true" outlineLevel="0" collapsed="false">
      <c r="B71" s="45" t="n">
        <v>37</v>
      </c>
      <c r="C71" s="64" t="s">
        <v>61</v>
      </c>
      <c r="D71" s="64"/>
      <c r="E71" s="64"/>
      <c r="F71" s="64"/>
      <c r="G71" s="65" t="n">
        <f aca="false">G68*H46</f>
        <v>0</v>
      </c>
      <c r="H71" s="66" t="n">
        <f aca="false">F63*G71</f>
        <v>0</v>
      </c>
      <c r="I71" s="66" t="n">
        <f aca="false">G71+H71</f>
        <v>0</v>
      </c>
    </row>
    <row r="72" customFormat="false" ht="25.85" hidden="false" customHeight="true" outlineLevel="0" collapsed="false">
      <c r="B72" s="45" t="n">
        <v>38</v>
      </c>
      <c r="C72" s="64" t="s">
        <v>62</v>
      </c>
      <c r="D72" s="64"/>
      <c r="E72" s="64"/>
      <c r="F72" s="64"/>
      <c r="G72" s="65" t="n">
        <f aca="false">G68*H48</f>
        <v>0</v>
      </c>
      <c r="H72" s="66" t="n">
        <f aca="false">F64*G72</f>
        <v>0</v>
      </c>
      <c r="I72" s="66" t="n">
        <f aca="false">G72+H72</f>
        <v>0</v>
      </c>
    </row>
    <row r="73" customFormat="false" ht="14.65" hidden="false" customHeight="false" outlineLevel="0" collapsed="false">
      <c r="B73" s="45"/>
    </row>
    <row r="74" customFormat="false" ht="19.35" hidden="false" customHeight="true" outlineLevel="0" collapsed="false">
      <c r="B74" s="45" t="n">
        <v>39</v>
      </c>
      <c r="C74" s="67" t="s">
        <v>63</v>
      </c>
      <c r="D74" s="67"/>
      <c r="E74" s="67"/>
      <c r="F74" s="67"/>
      <c r="G74" s="68"/>
      <c r="H74" s="69" t="n">
        <f aca="false">I71+I72</f>
        <v>0</v>
      </c>
      <c r="I74" s="69"/>
      <c r="J74" s="68"/>
    </row>
    <row r="75" customFormat="false" ht="14.65" hidden="false" customHeight="false" outlineLevel="0" collapsed="false">
      <c r="B75" s="45"/>
    </row>
    <row r="76" customFormat="false" ht="14.65" hidden="false" customHeight="false" outlineLevel="0" collapsed="false">
      <c r="B76" s="45"/>
    </row>
    <row r="77" customFormat="false" ht="18.15" hidden="false" customHeight="false" outlineLevel="0" collapsed="false">
      <c r="B77" s="45" t="n">
        <v>40</v>
      </c>
      <c r="C77" s="70" t="s">
        <v>64</v>
      </c>
      <c r="D77" s="70"/>
      <c r="E77" s="70"/>
      <c r="F77" s="70"/>
      <c r="G77" s="70"/>
      <c r="H77" s="70"/>
      <c r="I77" s="71" t="e">
        <f aca="false">J66+H74</f>
        <v>#DIV/0!</v>
      </c>
      <c r="J77" s="70"/>
    </row>
    <row r="80" customFormat="false" ht="19.35" hidden="false" customHeight="false" outlineLevel="0" collapsed="false">
      <c r="C80" s="72" t="s">
        <v>65</v>
      </c>
      <c r="D80" s="72"/>
      <c r="E80" s="72"/>
      <c r="F80" s="72"/>
      <c r="G80" s="72"/>
      <c r="H80" s="72"/>
      <c r="I80" s="72"/>
      <c r="J80" s="72"/>
    </row>
    <row r="81" customFormat="false" ht="14.65" hidden="false" customHeight="false" outlineLevel="0" collapsed="false">
      <c r="C81" s="73" t="s">
        <v>66</v>
      </c>
      <c r="D81" s="73"/>
      <c r="E81" s="73"/>
      <c r="F81" s="73"/>
      <c r="G81" s="73"/>
      <c r="H81" s="73"/>
      <c r="I81" s="73"/>
      <c r="J81" s="73"/>
    </row>
    <row r="82" customFormat="false" ht="14.65" hidden="false" customHeight="false" outlineLevel="0" collapsed="false">
      <c r="C82" s="73" t="s">
        <v>67</v>
      </c>
      <c r="D82" s="73"/>
      <c r="E82" s="73"/>
      <c r="F82" s="73"/>
      <c r="G82" s="73"/>
      <c r="H82" s="73"/>
      <c r="I82" s="73"/>
      <c r="J82" s="73"/>
    </row>
  </sheetData>
  <mergeCells count="56">
    <mergeCell ref="C3:E3"/>
    <mergeCell ref="F3:J3"/>
    <mergeCell ref="C5:J5"/>
    <mergeCell ref="C7:F7"/>
    <mergeCell ref="C8:F8"/>
    <mergeCell ref="C10:J10"/>
    <mergeCell ref="C13:F13"/>
    <mergeCell ref="C16:F16"/>
    <mergeCell ref="C19:F19"/>
    <mergeCell ref="C22:F22"/>
    <mergeCell ref="C24:F24"/>
    <mergeCell ref="H25:I25"/>
    <mergeCell ref="C35:F35"/>
    <mergeCell ref="G35:H35"/>
    <mergeCell ref="G36:H36"/>
    <mergeCell ref="C37:F37"/>
    <mergeCell ref="G37:H37"/>
    <mergeCell ref="C39:F39"/>
    <mergeCell ref="G39:H39"/>
    <mergeCell ref="C40:F40"/>
    <mergeCell ref="G40:H40"/>
    <mergeCell ref="I40:J40"/>
    <mergeCell ref="C41:F41"/>
    <mergeCell ref="G41:H41"/>
    <mergeCell ref="C42:F42"/>
    <mergeCell ref="G42:H42"/>
    <mergeCell ref="B44:J44"/>
    <mergeCell ref="C45:G45"/>
    <mergeCell ref="C46:G46"/>
    <mergeCell ref="C48:G48"/>
    <mergeCell ref="C49:G49"/>
    <mergeCell ref="C50:G50"/>
    <mergeCell ref="C51:G51"/>
    <mergeCell ref="C52:G52"/>
    <mergeCell ref="B53:B55"/>
    <mergeCell ref="C54:J54"/>
    <mergeCell ref="C56:F56"/>
    <mergeCell ref="C57:F57"/>
    <mergeCell ref="C58:F58"/>
    <mergeCell ref="C59:F59"/>
    <mergeCell ref="B60:B61"/>
    <mergeCell ref="C60:H60"/>
    <mergeCell ref="C61:J61"/>
    <mergeCell ref="B63:B64"/>
    <mergeCell ref="C63:E63"/>
    <mergeCell ref="C64:E64"/>
    <mergeCell ref="H66:I66"/>
    <mergeCell ref="C68:F68"/>
    <mergeCell ref="G68:H68"/>
    <mergeCell ref="C71:F71"/>
    <mergeCell ref="C72:F72"/>
    <mergeCell ref="C74:F74"/>
    <mergeCell ref="H74:I74"/>
    <mergeCell ref="C80:J80"/>
    <mergeCell ref="C81:J81"/>
    <mergeCell ref="C82:J82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2414</TotalTime>
  <Application>LibreOffice/7.2.5.2$Linux_X86_64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2017-12-05T12:56:58Z</dcterms:created>
  <dc:creator/>
  <dc:description/>
  <dc:language>pl-PL</dc:language>
  <cp:lastModifiedBy/>
  <dcterms:modified xsi:type="dcterms:W3CDTF">2022-03-17T15:23:39Z</dcterms:modified>
  <cp:revision>109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